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ta\Desktop\Marta\Nowy LSR\Regulamin z załącznikami konkurs LSR\"/>
    </mc:Choice>
  </mc:AlternateContent>
  <xr:revisionPtr revIDLastSave="0" documentId="13_ncr:1_{B64906F6-3CA3-4738-9C8E-41425A0A232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lan działania" sheetId="2" r:id="rId1"/>
    <sheet name="plan finansowy" sheetId="6" r:id="rId2"/>
    <sheet name="budżet LSR" sheetId="5" r:id="rId3"/>
  </sheets>
  <definedNames>
    <definedName name="_Toc125471086" localSheetId="2">'budżet LSR'!$B$1</definedName>
    <definedName name="_xlnm.Print_Area" localSheetId="1">'plan finansowy'!$B$2:$P$13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G14" i="2"/>
  <c r="F9" i="5"/>
  <c r="D12" i="5"/>
  <c r="E12" i="5"/>
  <c r="F6" i="5"/>
  <c r="C12" i="5"/>
  <c r="F12" i="5" l="1"/>
</calcChain>
</file>

<file path=xl/sharedStrings.xml><?xml version="1.0" encoding="utf-8"?>
<sst xmlns="http://schemas.openxmlformats.org/spreadsheetml/2006/main" count="266" uniqueCount="118">
  <si>
    <t xml:space="preserve">CEL </t>
  </si>
  <si>
    <t>Program</t>
  </si>
  <si>
    <t>Nazwa wskaźnika</t>
  </si>
  <si>
    <t>Wartość z jednostką miary</t>
  </si>
  <si>
    <t>% realizacji wskaźnika narastająco</t>
  </si>
  <si>
    <t>C.1.</t>
  </si>
  <si>
    <t>PS WPR</t>
  </si>
  <si>
    <t>FEW</t>
  </si>
  <si>
    <t>do 31.12.2029</t>
  </si>
  <si>
    <t>lata</t>
  </si>
  <si>
    <t>Formularz 2: Plan działania</t>
  </si>
  <si>
    <r>
      <t>do 31.12.2024</t>
    </r>
    <r>
      <rPr>
        <sz val="8"/>
        <color theme="1"/>
        <rFont val="Times New Roman"/>
        <family val="1"/>
        <charset val="238"/>
      </rPr>
      <t>  </t>
    </r>
  </si>
  <si>
    <t>do 31.12.2025</t>
  </si>
  <si>
    <t>do 31.12.2026</t>
  </si>
  <si>
    <t>do 31.12.2027</t>
  </si>
  <si>
    <t>do 31.12.2028</t>
  </si>
  <si>
    <t>fundusz</t>
  </si>
  <si>
    <t>środki zakontraktowane (w Euro) do:</t>
  </si>
  <si>
    <t>EFRROW</t>
  </si>
  <si>
    <t>EFS+</t>
  </si>
  <si>
    <t>EFRR</t>
  </si>
  <si>
    <t>RAZEM</t>
  </si>
  <si>
    <t>kwota ogółem (UE+krajowe)</t>
  </si>
  <si>
    <t>% wykorzystania budżetu LSR</t>
  </si>
  <si>
    <t>Formularz 4: Plan wykorzystania budżetu LSR</t>
  </si>
  <si>
    <t xml:space="preserve">PLANOWANA WYSOKOŚĆ ŚRODKÓW NA WDRAŻANIE LSR I ZARZĄDZANIE LSR </t>
  </si>
  <si>
    <t>Zakres wsparcia</t>
  </si>
  <si>
    <t>Program/Fundusz</t>
  </si>
  <si>
    <t>Środki ogółem</t>
  </si>
  <si>
    <t>(EUR)</t>
  </si>
  <si>
    <t>EFRR*</t>
  </si>
  <si>
    <t>EFS+*</t>
  </si>
  <si>
    <t>Wdrażanie LSR</t>
  </si>
  <si>
    <t>(art. 34 ust. 1 lit. b rozporządzenia nr 2021/1060)</t>
  </si>
  <si>
    <t>Zarządzanie LSR</t>
  </si>
  <si>
    <t>(art. 34 ust. 1 lit. c rozporządzenia nr 2021/1060)</t>
  </si>
  <si>
    <t>Razem</t>
  </si>
  <si>
    <t>* Wysokość środków danego funduszu na RLKS dostępnych dla LGD w danym województwie będzie wyższa o wartość wkładu krajowego, którego procentowy udział w tej kwocie jest określony dla danego FEW.</t>
  </si>
  <si>
    <t>** W wierszu odpowiadającemu danemu EFSI, z którego LSR nie będzie finansowana, należy wstawić wartość „0”.</t>
  </si>
  <si>
    <t>Formularz 3: Budżet LSR</t>
  </si>
  <si>
    <t>TURYSTYCZNA DOLINA SOŁY</t>
  </si>
  <si>
    <t>Przedsięwzięcie P. 1.1
Rozwój działalności gospodarczej w zakresie turystyki, rekreacji, usług okołoturystycznych Doliny Soły</t>
  </si>
  <si>
    <t>Przedsięwzięcie P. 1.2
Zakładanie działalności gospodarczej w zakresie turystyki, rekreacji, usług okołoturystycznych Doliny Soły</t>
  </si>
  <si>
    <t>Przedsięwzięcie P.1.3
Rozwój oferty turystycznej, w szczególności w zakresie turystyki industrialnej, historycznej Doliny Soły</t>
  </si>
  <si>
    <t>Wskaźnik rezultatu W.1.3</t>
  </si>
  <si>
    <t>Wskaźnik rezultatu W.1.1</t>
  </si>
  <si>
    <t>P.1.1. Liczba przedsiębiorstw rozwiniętych dzięki wsparciu WPR w zakresie turystyki, rekreacji, usług okołoturystycznych Doliny Soły</t>
  </si>
  <si>
    <t>P. 1.2. Liczba utworzonych nowych przedsiębiorstw w zakresie turystyki, rekreacji, usług okołoturystycznych Doliny Soły</t>
  </si>
  <si>
    <t>P. 1.3 - Liczba obiektów kulturalnych i turystycznych objętych wsparciem</t>
  </si>
  <si>
    <t>C.2.</t>
  </si>
  <si>
    <t>AKTYWNA PRZYSZŁOŚĆ DOLINY SOŁY</t>
  </si>
  <si>
    <t>Przedsięwzięcie P. 2.1
Tereny przyjazne mieszkańcom i turystom Doliny Soły</t>
  </si>
  <si>
    <t xml:space="preserve">P.2.1. Liczba nowych lub zmodernizowanych obiektów małej infrastruktury objętych wsparciem
</t>
  </si>
  <si>
    <t>P. 2.2. Liczba obiektów kulturalnych i turystycznych objętych wsparciem</t>
  </si>
  <si>
    <t>Przedsięwzięcie P. 2.2
 Rozwój infrastruktury kulturalnej Doliny Soły</t>
  </si>
  <si>
    <t>Wskaźnik rezultatu W.2.2</t>
  </si>
  <si>
    <t>W.2.2. Liczba osób odwiedzających obiekty kulturalne i turystyczne objęte wsparciem</t>
  </si>
  <si>
    <t>W.1.1. Wzrost gospodarczy i zatrudnienie na obszarach wiejskich</t>
  </si>
  <si>
    <t>W.1.3. liczba osób odwiedzających obiekty kulturalne i turystyczne objęte wsparciem</t>
  </si>
  <si>
    <t>W.2.1. Łączenie obszarów wiejskich w Europie: odsetek ludności wiejskiej korzystającej z lepszego dostępu do usług i infrastruktury dzięki wsparciu z WPR</t>
  </si>
  <si>
    <t>Wskaźnik rezultatu W.2.1</t>
  </si>
  <si>
    <t>C.3.</t>
  </si>
  <si>
    <t xml:space="preserve"> Z PRZESZŁOŚCIĄ W PRZYSZŁOŚĆ W DOLINIE SOŁY</t>
  </si>
  <si>
    <t>Przedsięwzięcie P. 3.1
 Inicjatywy z zakresu ochrony dziedzictwa kulturowego, przyrodniczego Doliny Soły</t>
  </si>
  <si>
    <t>P.3.1.Liczba inicjatyw związanych z ochroną dziedzictwa kulturowego i przyrodniczego polskiej wsi</t>
  </si>
  <si>
    <t>Wskaźnik rezultatu W.3.1</t>
  </si>
  <si>
    <t>Przedsięwzięcie P. 3.2
Ochrona i opieka nad zabytkami Doliny Soły</t>
  </si>
  <si>
    <t>P.3.2. Liczba obiektów kulturalnych i turystycznych objętych wsparciem</t>
  </si>
  <si>
    <t>Wskaźnik rezultatu W.3.2</t>
  </si>
  <si>
    <t>C.4.</t>
  </si>
  <si>
    <t>BEZPIECZNA DOLINA SOŁY</t>
  </si>
  <si>
    <t>Przedsięwzięcie P. 4.1
Centrum usług społecznych Doliny Soły</t>
  </si>
  <si>
    <t xml:space="preserve">P.4.1. Liczba osób objętych usługami świadczonymi w społeczności lokalnej w programie
</t>
  </si>
  <si>
    <t>W.4.1. Liczba podmiotów, które rozszerzyły ofertę
wsparcia lub podniosły jakość oferowanych usług</t>
  </si>
  <si>
    <t>Wskaźnik rezultatu W.4.1</t>
  </si>
  <si>
    <t>Przedsięwzięcie P. 4.2
Mobilny punkt informacji  społecznej dla mieszkańców Doliny Soły</t>
  </si>
  <si>
    <t>P. 4.2. Liczba osób objętych usługami świadczonymi w społeczności lokalnej w programie</t>
  </si>
  <si>
    <t>W.4.2. Liczba podmiotów, które rozszerzyły ofertę
wsparcia lub podniosły jakość oferowanych usług</t>
  </si>
  <si>
    <t>Wskaźnik rezultatu W.4.2</t>
  </si>
  <si>
    <t>W.3.1. Łączenie obszarów wiejskich w Europie: odsetek ludności wiejskiej korzystającej z lepszego dostępu do usług i infrastruktury dzięki wsparciu z WPR</t>
  </si>
  <si>
    <t>W.3.2. Poprawa realizacji celów dzięki wiedzy i innowacjom</t>
  </si>
  <si>
    <t>W.3.3. Liczba osób odwiedzających obiekty kulturalne i turystyczne objęte wsparciem</t>
  </si>
  <si>
    <t>Wskaźnik rezultatu W.3.3</t>
  </si>
  <si>
    <t>PROO</t>
  </si>
  <si>
    <t>FERS</t>
  </si>
  <si>
    <t>Wskaźnik rezultatu W.4.3</t>
  </si>
  <si>
    <t>Program Fundusz Młodzieżowy</t>
  </si>
  <si>
    <t>0 przedsiębiorstw</t>
  </si>
  <si>
    <t>5 przedsiębiorstw</t>
  </si>
  <si>
    <t>9 przedsiębiorstw</t>
  </si>
  <si>
    <t>0 obiektów</t>
  </si>
  <si>
    <t>3 obiekty</t>
  </si>
  <si>
    <t>8 obiektów</t>
  </si>
  <si>
    <t>6 obiektów</t>
  </si>
  <si>
    <t>14 osób</t>
  </si>
  <si>
    <t>0 osób</t>
  </si>
  <si>
    <t>30000 osób</t>
  </si>
  <si>
    <t>4 obiekty</t>
  </si>
  <si>
    <t>11000 osób</t>
  </si>
  <si>
    <t>9000 osób</t>
  </si>
  <si>
    <t>13500 osób</t>
  </si>
  <si>
    <t>18000 osób</t>
  </si>
  <si>
    <t>3 sztuki</t>
  </si>
  <si>
    <t>0 sztuk</t>
  </si>
  <si>
    <t>4 sztuki</t>
  </si>
  <si>
    <t>1 sztuka</t>
  </si>
  <si>
    <t>1 obiekt</t>
  </si>
  <si>
    <t>2000 osób</t>
  </si>
  <si>
    <t>1000 osob</t>
  </si>
  <si>
    <t>3000 osób</t>
  </si>
  <si>
    <t>50 osób</t>
  </si>
  <si>
    <t>400 osób</t>
  </si>
  <si>
    <t>40 osób</t>
  </si>
  <si>
    <t>500 osób</t>
  </si>
  <si>
    <t>0 podmiotów</t>
  </si>
  <si>
    <t>2 podmioty</t>
  </si>
  <si>
    <t>1 podmiot</t>
  </si>
  <si>
    <t>W.4.2. Liczba osób dorosłych, które nabyły kwalifikacje po ukończeniu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</si>
</sst>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trike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8" fillId="5" borderId="1" xfId="0" applyFont="1" applyFill="1" applyBorder="1" applyAlignment="1">
      <alignment horizontal="center" vertical="center" textRotation="180" wrapText="1"/>
    </xf>
    <xf numFmtId="0" fontId="8" fillId="5" borderId="6" xfId="0" applyFont="1" applyFill="1" applyBorder="1" applyAlignment="1">
      <alignment horizontal="center" vertical="center" textRotation="180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/>
    <xf numFmtId="164" fontId="12" fillId="9" borderId="1" xfId="0" applyNumberFormat="1" applyFont="1" applyFill="1" applyBorder="1"/>
    <xf numFmtId="0" fontId="3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/>
    <xf numFmtId="9" fontId="3" fillId="0" borderId="1" xfId="1" applyFont="1" applyBorder="1"/>
    <xf numFmtId="9" fontId="3" fillId="9" borderId="1" xfId="1" applyFont="1" applyFill="1" applyBorder="1"/>
    <xf numFmtId="0" fontId="3" fillId="8" borderId="1" xfId="0" applyFont="1" applyFill="1" applyBorder="1"/>
    <xf numFmtId="9" fontId="12" fillId="9" borderId="1" xfId="1" applyFont="1" applyFill="1" applyBorder="1"/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25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9" fontId="8" fillId="0" borderId="1" xfId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S32"/>
  <sheetViews>
    <sheetView zoomScaleNormal="100" workbookViewId="0">
      <selection activeCell="G9" sqref="G9"/>
    </sheetView>
  </sheetViews>
  <sheetFormatPr defaultRowHeight="13.8" x14ac:dyDescent="0.25"/>
  <cols>
    <col min="1" max="1" width="8.88671875" style="10"/>
    <col min="2" max="2" width="16.5546875" style="10" customWidth="1"/>
    <col min="3" max="3" width="31.88671875" style="10" customWidth="1"/>
    <col min="4" max="16" width="10.6640625" style="10" customWidth="1"/>
    <col min="17" max="16384" width="8.88671875" style="10"/>
  </cols>
  <sheetData>
    <row r="4" spans="2:19" ht="16.2" x14ac:dyDescent="0.25">
      <c r="B4" s="9" t="s">
        <v>10</v>
      </c>
    </row>
    <row r="5" spans="2:19" ht="30" customHeight="1" x14ac:dyDescent="0.25">
      <c r="B5" s="26" t="s">
        <v>0</v>
      </c>
      <c r="C5" s="11" t="s">
        <v>9</v>
      </c>
      <c r="D5" s="27" t="s">
        <v>11</v>
      </c>
      <c r="E5" s="28"/>
      <c r="F5" s="27" t="s">
        <v>12</v>
      </c>
      <c r="G5" s="28"/>
      <c r="H5" s="27" t="s">
        <v>13</v>
      </c>
      <c r="I5" s="28"/>
      <c r="J5" s="27" t="s">
        <v>14</v>
      </c>
      <c r="K5" s="28"/>
      <c r="L5" s="27" t="s">
        <v>15</v>
      </c>
      <c r="M5" s="28"/>
      <c r="N5" s="27" t="s">
        <v>8</v>
      </c>
      <c r="O5" s="28"/>
      <c r="P5" s="25" t="s">
        <v>1</v>
      </c>
      <c r="Q5" s="12"/>
    </row>
    <row r="6" spans="2:19" ht="40.799999999999997" x14ac:dyDescent="0.25">
      <c r="B6" s="26"/>
      <c r="C6" s="13" t="s">
        <v>2</v>
      </c>
      <c r="D6" s="14" t="s">
        <v>3</v>
      </c>
      <c r="E6" s="13" t="s">
        <v>4</v>
      </c>
      <c r="F6" s="13" t="s">
        <v>3</v>
      </c>
      <c r="G6" s="13" t="s">
        <v>4</v>
      </c>
      <c r="H6" s="13" t="s">
        <v>3</v>
      </c>
      <c r="I6" s="13" t="s">
        <v>4</v>
      </c>
      <c r="J6" s="13" t="s">
        <v>3</v>
      </c>
      <c r="K6" s="13" t="s">
        <v>4</v>
      </c>
      <c r="L6" s="13" t="s">
        <v>3</v>
      </c>
      <c r="M6" s="13" t="s">
        <v>4</v>
      </c>
      <c r="N6" s="13" t="s">
        <v>3</v>
      </c>
      <c r="O6" s="13" t="s">
        <v>4</v>
      </c>
      <c r="P6" s="25"/>
      <c r="Q6" s="12"/>
    </row>
    <row r="7" spans="2:19" ht="21.75" customHeight="1" x14ac:dyDescent="0.25">
      <c r="B7" s="15" t="s">
        <v>5</v>
      </c>
      <c r="C7" s="23" t="s">
        <v>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2"/>
    </row>
    <row r="8" spans="2:19" ht="74.400000000000006" customHeight="1" x14ac:dyDescent="0.25">
      <c r="B8" s="16" t="s">
        <v>41</v>
      </c>
      <c r="C8" s="17" t="s">
        <v>46</v>
      </c>
      <c r="D8" s="17" t="s">
        <v>87</v>
      </c>
      <c r="E8" s="71">
        <v>0</v>
      </c>
      <c r="F8" s="17" t="s">
        <v>88</v>
      </c>
      <c r="G8" s="71">
        <v>0.5</v>
      </c>
      <c r="H8" s="17" t="s">
        <v>87</v>
      </c>
      <c r="I8" s="71">
        <v>0.5</v>
      </c>
      <c r="J8" s="17" t="s">
        <v>88</v>
      </c>
      <c r="K8" s="71">
        <v>1</v>
      </c>
      <c r="L8" s="17" t="s">
        <v>87</v>
      </c>
      <c r="M8" s="71">
        <v>1</v>
      </c>
      <c r="N8" s="17" t="s">
        <v>87</v>
      </c>
      <c r="O8" s="71">
        <v>1</v>
      </c>
      <c r="P8" s="17" t="s">
        <v>6</v>
      </c>
      <c r="Q8" s="12"/>
    </row>
    <row r="9" spans="2:19" ht="79.8" customHeight="1" x14ac:dyDescent="0.25">
      <c r="B9" s="16" t="s">
        <v>42</v>
      </c>
      <c r="C9" s="17" t="s">
        <v>47</v>
      </c>
      <c r="D9" s="17" t="s">
        <v>87</v>
      </c>
      <c r="E9" s="71">
        <v>0</v>
      </c>
      <c r="F9" s="17" t="s">
        <v>89</v>
      </c>
      <c r="G9" s="71">
        <v>0.5</v>
      </c>
      <c r="H9" s="17" t="s">
        <v>87</v>
      </c>
      <c r="I9" s="71">
        <v>0.5</v>
      </c>
      <c r="J9" s="17" t="s">
        <v>89</v>
      </c>
      <c r="K9" s="71">
        <v>1</v>
      </c>
      <c r="L9" s="17" t="s">
        <v>87</v>
      </c>
      <c r="M9" s="71">
        <v>1</v>
      </c>
      <c r="N9" s="17" t="s">
        <v>87</v>
      </c>
      <c r="O9" s="71">
        <v>1</v>
      </c>
      <c r="P9" s="17" t="s">
        <v>6</v>
      </c>
      <c r="Q9" s="12"/>
    </row>
    <row r="10" spans="2:19" ht="81" customHeight="1" x14ac:dyDescent="0.25">
      <c r="B10" s="18" t="s">
        <v>43</v>
      </c>
      <c r="C10" s="17" t="s">
        <v>48</v>
      </c>
      <c r="D10" s="17" t="s">
        <v>90</v>
      </c>
      <c r="E10" s="71">
        <v>0</v>
      </c>
      <c r="F10" s="17" t="s">
        <v>90</v>
      </c>
      <c r="G10" s="71">
        <v>0</v>
      </c>
      <c r="H10" s="17" t="s">
        <v>91</v>
      </c>
      <c r="I10" s="71">
        <v>1</v>
      </c>
      <c r="J10" s="17" t="s">
        <v>90</v>
      </c>
      <c r="K10" s="71">
        <v>1</v>
      </c>
      <c r="L10" s="17" t="s">
        <v>90</v>
      </c>
      <c r="M10" s="71">
        <v>1</v>
      </c>
      <c r="N10" s="17" t="s">
        <v>90</v>
      </c>
      <c r="O10" s="71">
        <v>1</v>
      </c>
      <c r="P10" s="17" t="s">
        <v>7</v>
      </c>
      <c r="Q10" s="12"/>
    </row>
    <row r="11" spans="2:19" ht="21.75" customHeight="1" x14ac:dyDescent="0.25">
      <c r="B11" s="19" t="s">
        <v>45</v>
      </c>
      <c r="C11" s="72" t="s">
        <v>57</v>
      </c>
      <c r="D11" s="20" t="s">
        <v>95</v>
      </c>
      <c r="E11" s="73"/>
      <c r="F11" s="20" t="s">
        <v>94</v>
      </c>
      <c r="G11" s="73"/>
      <c r="H11" s="20" t="s">
        <v>95</v>
      </c>
      <c r="I11" s="73"/>
      <c r="J11" s="20" t="s">
        <v>94</v>
      </c>
      <c r="K11" s="73"/>
      <c r="L11" s="20" t="s">
        <v>95</v>
      </c>
      <c r="M11" s="73"/>
      <c r="N11" s="20" t="s">
        <v>95</v>
      </c>
      <c r="O11" s="73"/>
      <c r="P11" s="20" t="s">
        <v>6</v>
      </c>
      <c r="Q11" s="21"/>
      <c r="R11" s="22"/>
      <c r="S11" s="22"/>
    </row>
    <row r="12" spans="2:19" ht="21.75" customHeight="1" x14ac:dyDescent="0.25">
      <c r="B12" s="19" t="s">
        <v>44</v>
      </c>
      <c r="C12" s="72" t="s">
        <v>58</v>
      </c>
      <c r="D12" s="20" t="s">
        <v>95</v>
      </c>
      <c r="E12" s="73"/>
      <c r="F12" s="20" t="s">
        <v>95</v>
      </c>
      <c r="G12" s="73"/>
      <c r="H12" s="20" t="s">
        <v>96</v>
      </c>
      <c r="I12" s="73"/>
      <c r="J12" s="20" t="s">
        <v>95</v>
      </c>
      <c r="K12" s="73"/>
      <c r="L12" s="20" t="s">
        <v>95</v>
      </c>
      <c r="M12" s="73"/>
      <c r="N12" s="20" t="s">
        <v>95</v>
      </c>
      <c r="O12" s="73"/>
      <c r="P12" s="20" t="s">
        <v>7</v>
      </c>
      <c r="Q12" s="22"/>
      <c r="R12" s="22"/>
      <c r="S12" s="22"/>
    </row>
    <row r="13" spans="2:19" x14ac:dyDescent="0.25">
      <c r="B13" s="15" t="s">
        <v>49</v>
      </c>
      <c r="C13" s="23" t="s">
        <v>50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19" ht="75.599999999999994" customHeight="1" x14ac:dyDescent="0.25">
      <c r="B14" s="16" t="s">
        <v>51</v>
      </c>
      <c r="C14" s="17" t="s">
        <v>52</v>
      </c>
      <c r="D14" s="17" t="s">
        <v>90</v>
      </c>
      <c r="E14" s="71">
        <v>0</v>
      </c>
      <c r="F14" s="17" t="s">
        <v>92</v>
      </c>
      <c r="G14" s="71">
        <f>8/14</f>
        <v>0.5714285714285714</v>
      </c>
      <c r="H14" s="17" t="s">
        <v>90</v>
      </c>
      <c r="I14" s="71">
        <v>0.56999999999999995</v>
      </c>
      <c r="J14" s="17" t="s">
        <v>93</v>
      </c>
      <c r="K14" s="74">
        <v>1</v>
      </c>
      <c r="L14" s="17" t="s">
        <v>90</v>
      </c>
      <c r="M14" s="71">
        <v>1</v>
      </c>
      <c r="N14" s="17" t="s">
        <v>90</v>
      </c>
      <c r="O14" s="71">
        <v>1</v>
      </c>
      <c r="P14" s="17" t="s">
        <v>6</v>
      </c>
    </row>
    <row r="15" spans="2:19" ht="72.599999999999994" x14ac:dyDescent="0.25">
      <c r="B15" s="16" t="s">
        <v>54</v>
      </c>
      <c r="C15" s="17" t="s">
        <v>53</v>
      </c>
      <c r="D15" s="20" t="s">
        <v>90</v>
      </c>
      <c r="E15" s="71">
        <v>0</v>
      </c>
      <c r="F15" s="20" t="s">
        <v>90</v>
      </c>
      <c r="G15" s="71">
        <v>0</v>
      </c>
      <c r="H15" s="17" t="s">
        <v>97</v>
      </c>
      <c r="I15" s="71">
        <f>4/7</f>
        <v>0.5714285714285714</v>
      </c>
      <c r="J15" s="17" t="s">
        <v>91</v>
      </c>
      <c r="K15" s="71">
        <v>0.43</v>
      </c>
      <c r="L15" s="20" t="s">
        <v>90</v>
      </c>
      <c r="M15" s="71">
        <v>1</v>
      </c>
      <c r="N15" s="20" t="s">
        <v>90</v>
      </c>
      <c r="O15" s="71">
        <v>1</v>
      </c>
      <c r="P15" s="17" t="s">
        <v>7</v>
      </c>
    </row>
    <row r="16" spans="2:19" ht="40.799999999999997" x14ac:dyDescent="0.25">
      <c r="B16" s="19" t="s">
        <v>60</v>
      </c>
      <c r="C16" s="75" t="s">
        <v>59</v>
      </c>
      <c r="D16" s="20" t="s">
        <v>95</v>
      </c>
      <c r="E16" s="73"/>
      <c r="F16" s="20" t="s">
        <v>98</v>
      </c>
      <c r="G16" s="73"/>
      <c r="H16" s="20" t="s">
        <v>95</v>
      </c>
      <c r="I16" s="73"/>
      <c r="J16" s="20" t="s">
        <v>99</v>
      </c>
      <c r="K16" s="73"/>
      <c r="L16" s="20" t="s">
        <v>95</v>
      </c>
      <c r="M16" s="73"/>
      <c r="N16" s="20" t="s">
        <v>95</v>
      </c>
      <c r="O16" s="73"/>
      <c r="P16" s="20" t="s">
        <v>6</v>
      </c>
    </row>
    <row r="17" spans="2:16" ht="20.399999999999999" x14ac:dyDescent="0.25">
      <c r="B17" s="19" t="s">
        <v>55</v>
      </c>
      <c r="C17" s="72" t="s">
        <v>56</v>
      </c>
      <c r="D17" s="20" t="s">
        <v>95</v>
      </c>
      <c r="E17" s="73"/>
      <c r="F17" s="20" t="s">
        <v>95</v>
      </c>
      <c r="G17" s="73"/>
      <c r="H17" s="20" t="s">
        <v>101</v>
      </c>
      <c r="I17" s="73"/>
      <c r="J17" s="20" t="s">
        <v>100</v>
      </c>
      <c r="K17" s="73"/>
      <c r="L17" s="20" t="s">
        <v>95</v>
      </c>
      <c r="M17" s="73"/>
      <c r="N17" s="20" t="s">
        <v>95</v>
      </c>
      <c r="O17" s="73"/>
      <c r="P17" s="20" t="s">
        <v>7</v>
      </c>
    </row>
    <row r="18" spans="2:16" x14ac:dyDescent="0.25">
      <c r="B18" s="15" t="s">
        <v>61</v>
      </c>
      <c r="C18" s="23" t="s">
        <v>62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51.6" customHeight="1" x14ac:dyDescent="0.25">
      <c r="B19" s="66" t="s">
        <v>63</v>
      </c>
      <c r="C19" s="17" t="s">
        <v>64</v>
      </c>
      <c r="D19" s="17" t="s">
        <v>102</v>
      </c>
      <c r="E19" s="74">
        <v>0.3</v>
      </c>
      <c r="F19" s="17" t="s">
        <v>103</v>
      </c>
      <c r="G19" s="74">
        <v>0.3</v>
      </c>
      <c r="H19" s="17" t="s">
        <v>104</v>
      </c>
      <c r="I19" s="74">
        <v>0.7</v>
      </c>
      <c r="J19" s="17" t="s">
        <v>103</v>
      </c>
      <c r="K19" s="74">
        <v>0.7</v>
      </c>
      <c r="L19" s="17" t="s">
        <v>102</v>
      </c>
      <c r="M19" s="71">
        <v>1</v>
      </c>
      <c r="N19" s="17" t="s">
        <v>103</v>
      </c>
      <c r="O19" s="71">
        <v>1</v>
      </c>
      <c r="P19" s="17" t="s">
        <v>6</v>
      </c>
    </row>
    <row r="20" spans="2:16" ht="75.599999999999994" customHeight="1" x14ac:dyDescent="0.25">
      <c r="B20" s="68"/>
      <c r="C20" s="17" t="s">
        <v>64</v>
      </c>
      <c r="D20" s="17" t="s">
        <v>105</v>
      </c>
      <c r="E20" s="74">
        <v>1</v>
      </c>
      <c r="F20" s="17" t="s">
        <v>103</v>
      </c>
      <c r="G20" s="74">
        <v>1</v>
      </c>
      <c r="H20" s="17" t="s">
        <v>103</v>
      </c>
      <c r="I20" s="74">
        <v>1</v>
      </c>
      <c r="J20" s="17" t="s">
        <v>103</v>
      </c>
      <c r="K20" s="74">
        <v>1</v>
      </c>
      <c r="L20" s="17" t="s">
        <v>103</v>
      </c>
      <c r="M20" s="71">
        <v>1</v>
      </c>
      <c r="N20" s="17" t="s">
        <v>103</v>
      </c>
      <c r="O20" s="71">
        <v>1</v>
      </c>
      <c r="P20" s="17" t="s">
        <v>83</v>
      </c>
    </row>
    <row r="21" spans="2:16" ht="75.599999999999994" customHeight="1" x14ac:dyDescent="0.25">
      <c r="B21" s="67"/>
      <c r="C21" s="69" t="s">
        <v>64</v>
      </c>
      <c r="D21" s="17" t="s">
        <v>103</v>
      </c>
      <c r="E21" s="76">
        <v>0</v>
      </c>
      <c r="F21" s="69" t="s">
        <v>105</v>
      </c>
      <c r="G21" s="76">
        <v>1</v>
      </c>
      <c r="H21" s="17" t="s">
        <v>103</v>
      </c>
      <c r="I21" s="76">
        <v>1</v>
      </c>
      <c r="J21" s="17" t="s">
        <v>103</v>
      </c>
      <c r="K21" s="76">
        <v>1</v>
      </c>
      <c r="L21" s="17" t="s">
        <v>103</v>
      </c>
      <c r="M21" s="77">
        <v>1</v>
      </c>
      <c r="N21" s="17" t="s">
        <v>103</v>
      </c>
      <c r="O21" s="77">
        <v>1</v>
      </c>
      <c r="P21" s="69" t="s">
        <v>86</v>
      </c>
    </row>
    <row r="22" spans="2:16" ht="76.2" x14ac:dyDescent="0.25">
      <c r="B22" s="16" t="s">
        <v>66</v>
      </c>
      <c r="C22" s="17" t="s">
        <v>67</v>
      </c>
      <c r="D22" s="17" t="s">
        <v>90</v>
      </c>
      <c r="E22" s="76">
        <v>0</v>
      </c>
      <c r="F22" s="17" t="s">
        <v>90</v>
      </c>
      <c r="G22" s="76">
        <v>0</v>
      </c>
      <c r="H22" s="17" t="s">
        <v>106</v>
      </c>
      <c r="I22" s="71">
        <v>1</v>
      </c>
      <c r="J22" s="17" t="s">
        <v>90</v>
      </c>
      <c r="K22" s="76">
        <v>1</v>
      </c>
      <c r="L22" s="17" t="s">
        <v>90</v>
      </c>
      <c r="M22" s="76">
        <v>1</v>
      </c>
      <c r="N22" s="17" t="s">
        <v>90</v>
      </c>
      <c r="O22" s="76">
        <v>1</v>
      </c>
      <c r="P22" s="17" t="s">
        <v>7</v>
      </c>
    </row>
    <row r="23" spans="2:16" ht="40.799999999999997" x14ac:dyDescent="0.25">
      <c r="B23" s="19" t="s">
        <v>65</v>
      </c>
      <c r="C23" s="72" t="s">
        <v>79</v>
      </c>
      <c r="D23" s="20" t="s">
        <v>107</v>
      </c>
      <c r="E23" s="73"/>
      <c r="F23" s="20" t="s">
        <v>95</v>
      </c>
      <c r="G23" s="73"/>
      <c r="H23" s="20" t="s">
        <v>108</v>
      </c>
      <c r="I23" s="73"/>
      <c r="J23" s="20" t="s">
        <v>95</v>
      </c>
      <c r="K23" s="73"/>
      <c r="L23" s="20" t="s">
        <v>109</v>
      </c>
      <c r="M23" s="73"/>
      <c r="N23" s="20" t="s">
        <v>95</v>
      </c>
      <c r="O23" s="73"/>
      <c r="P23" s="20" t="s">
        <v>6</v>
      </c>
    </row>
    <row r="24" spans="2:16" ht="20.399999999999999" x14ac:dyDescent="0.25">
      <c r="B24" s="19" t="s">
        <v>68</v>
      </c>
      <c r="C24" s="72" t="s">
        <v>80</v>
      </c>
      <c r="D24" s="20" t="s">
        <v>110</v>
      </c>
      <c r="E24" s="73"/>
      <c r="F24" s="20" t="s">
        <v>95</v>
      </c>
      <c r="G24" s="73"/>
      <c r="H24" s="20" t="s">
        <v>111</v>
      </c>
      <c r="I24" s="73"/>
      <c r="J24" s="20" t="s">
        <v>95</v>
      </c>
      <c r="K24" s="73"/>
      <c r="L24" s="20" t="s">
        <v>95</v>
      </c>
      <c r="M24" s="73"/>
      <c r="N24" s="20" t="s">
        <v>95</v>
      </c>
      <c r="O24" s="73"/>
      <c r="P24" s="20" t="s">
        <v>6</v>
      </c>
    </row>
    <row r="25" spans="2:16" ht="20.399999999999999" x14ac:dyDescent="0.25">
      <c r="B25" s="19" t="s">
        <v>82</v>
      </c>
      <c r="C25" s="72" t="s">
        <v>81</v>
      </c>
      <c r="D25" s="20" t="s">
        <v>95</v>
      </c>
      <c r="E25" s="73"/>
      <c r="F25" s="20" t="s">
        <v>95</v>
      </c>
      <c r="G25" s="73"/>
      <c r="H25" s="20" t="s">
        <v>96</v>
      </c>
      <c r="I25" s="73"/>
      <c r="J25" s="20" t="s">
        <v>95</v>
      </c>
      <c r="K25" s="73"/>
      <c r="L25" s="20" t="s">
        <v>95</v>
      </c>
      <c r="M25" s="73"/>
      <c r="N25" s="20" t="s">
        <v>95</v>
      </c>
      <c r="O25" s="73"/>
      <c r="P25" s="20" t="s">
        <v>7</v>
      </c>
    </row>
    <row r="26" spans="2:16" x14ac:dyDescent="0.25">
      <c r="B26" s="15" t="s">
        <v>69</v>
      </c>
      <c r="C26" s="23" t="s">
        <v>70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ht="75.599999999999994" customHeight="1" x14ac:dyDescent="0.25">
      <c r="B27" s="66" t="s">
        <v>71</v>
      </c>
      <c r="C27" s="17" t="s">
        <v>72</v>
      </c>
      <c r="D27" s="17" t="s">
        <v>95</v>
      </c>
      <c r="E27" s="71">
        <v>0</v>
      </c>
      <c r="F27" s="17" t="s">
        <v>95</v>
      </c>
      <c r="G27" s="71">
        <v>0</v>
      </c>
      <c r="H27" s="17" t="s">
        <v>110</v>
      </c>
      <c r="I27" s="71">
        <v>1</v>
      </c>
      <c r="J27" s="17" t="s">
        <v>95</v>
      </c>
      <c r="K27" s="71">
        <v>1</v>
      </c>
      <c r="L27" s="17" t="s">
        <v>95</v>
      </c>
      <c r="M27" s="71">
        <v>1</v>
      </c>
      <c r="N27" s="17" t="s">
        <v>95</v>
      </c>
      <c r="O27" s="71">
        <v>1</v>
      </c>
      <c r="P27" s="17" t="s">
        <v>7</v>
      </c>
    </row>
    <row r="28" spans="2:16" ht="75.599999999999994" customHeight="1" x14ac:dyDescent="0.25">
      <c r="B28" s="67"/>
      <c r="C28" s="17" t="s">
        <v>72</v>
      </c>
      <c r="D28" s="17" t="s">
        <v>95</v>
      </c>
      <c r="E28" s="71">
        <v>0</v>
      </c>
      <c r="F28" s="17" t="s">
        <v>95</v>
      </c>
      <c r="G28" s="71">
        <v>0</v>
      </c>
      <c r="H28" s="17" t="s">
        <v>112</v>
      </c>
      <c r="I28" s="71">
        <v>1</v>
      </c>
      <c r="J28" s="17" t="s">
        <v>95</v>
      </c>
      <c r="K28" s="71">
        <v>1</v>
      </c>
      <c r="L28" s="17" t="s">
        <v>95</v>
      </c>
      <c r="M28" s="71">
        <v>1</v>
      </c>
      <c r="N28" s="17" t="s">
        <v>95</v>
      </c>
      <c r="O28" s="71">
        <v>1</v>
      </c>
      <c r="P28" s="17" t="s">
        <v>84</v>
      </c>
    </row>
    <row r="29" spans="2:16" ht="73.2" x14ac:dyDescent="0.25">
      <c r="B29" s="16" t="s">
        <v>75</v>
      </c>
      <c r="C29" s="17" t="s">
        <v>76</v>
      </c>
      <c r="D29" s="17" t="s">
        <v>95</v>
      </c>
      <c r="E29" s="71">
        <v>0</v>
      </c>
      <c r="F29" s="17" t="s">
        <v>113</v>
      </c>
      <c r="G29" s="71">
        <v>1</v>
      </c>
      <c r="H29" s="17" t="s">
        <v>95</v>
      </c>
      <c r="I29" s="71">
        <v>1</v>
      </c>
      <c r="J29" s="17" t="s">
        <v>95</v>
      </c>
      <c r="K29" s="71">
        <v>1</v>
      </c>
      <c r="L29" s="17" t="s">
        <v>95</v>
      </c>
      <c r="M29" s="71">
        <v>1</v>
      </c>
      <c r="N29" s="17" t="s">
        <v>95</v>
      </c>
      <c r="O29" s="71">
        <v>1</v>
      </c>
      <c r="P29" s="17" t="s">
        <v>7</v>
      </c>
    </row>
    <row r="30" spans="2:16" ht="20.399999999999999" x14ac:dyDescent="0.25">
      <c r="B30" s="19" t="s">
        <v>74</v>
      </c>
      <c r="C30" s="72" t="s">
        <v>73</v>
      </c>
      <c r="D30" s="20" t="s">
        <v>114</v>
      </c>
      <c r="E30" s="73"/>
      <c r="F30" s="20" t="s">
        <v>115</v>
      </c>
      <c r="G30" s="73"/>
      <c r="H30" s="20" t="s">
        <v>114</v>
      </c>
      <c r="I30" s="73"/>
      <c r="J30" s="20" t="s">
        <v>114</v>
      </c>
      <c r="K30" s="73"/>
      <c r="L30" s="20" t="s">
        <v>114</v>
      </c>
      <c r="M30" s="73"/>
      <c r="N30" s="20" t="s">
        <v>114</v>
      </c>
      <c r="O30" s="73"/>
      <c r="P30" s="20" t="s">
        <v>7</v>
      </c>
    </row>
    <row r="31" spans="2:16" ht="20.399999999999999" x14ac:dyDescent="0.25">
      <c r="B31" s="19" t="s">
        <v>78</v>
      </c>
      <c r="C31" s="72" t="s">
        <v>77</v>
      </c>
      <c r="D31" s="20" t="s">
        <v>114</v>
      </c>
      <c r="E31" s="73"/>
      <c r="F31" s="20" t="s">
        <v>114</v>
      </c>
      <c r="G31" s="73"/>
      <c r="H31" s="20" t="s">
        <v>116</v>
      </c>
      <c r="I31" s="73"/>
      <c r="J31" s="20" t="s">
        <v>114</v>
      </c>
      <c r="K31" s="73"/>
      <c r="L31" s="20" t="s">
        <v>114</v>
      </c>
      <c r="M31" s="73"/>
      <c r="N31" s="20" t="s">
        <v>114</v>
      </c>
      <c r="O31" s="73"/>
      <c r="P31" s="20" t="s">
        <v>7</v>
      </c>
    </row>
    <row r="32" spans="2:16" ht="20.399999999999999" x14ac:dyDescent="0.25">
      <c r="B32" s="19" t="s">
        <v>85</v>
      </c>
      <c r="C32" s="72" t="s">
        <v>117</v>
      </c>
      <c r="D32" s="20" t="s">
        <v>95</v>
      </c>
      <c r="E32" s="73"/>
      <c r="F32" s="20" t="s">
        <v>95</v>
      </c>
      <c r="G32" s="73"/>
      <c r="H32" s="20" t="s">
        <v>112</v>
      </c>
      <c r="I32" s="73"/>
      <c r="J32" s="20" t="s">
        <v>95</v>
      </c>
      <c r="K32" s="73"/>
      <c r="L32" s="20" t="s">
        <v>95</v>
      </c>
      <c r="M32" s="73"/>
      <c r="N32" s="20" t="s">
        <v>95</v>
      </c>
      <c r="O32" s="73"/>
      <c r="P32" s="20" t="s">
        <v>84</v>
      </c>
    </row>
  </sheetData>
  <mergeCells count="14">
    <mergeCell ref="B27:B28"/>
    <mergeCell ref="C18:P18"/>
    <mergeCell ref="C26:P26"/>
    <mergeCell ref="C13:P13"/>
    <mergeCell ref="P5:P6"/>
    <mergeCell ref="B5:B6"/>
    <mergeCell ref="C7:P7"/>
    <mergeCell ref="N5:O5"/>
    <mergeCell ref="L5:M5"/>
    <mergeCell ref="J5:K5"/>
    <mergeCell ref="H5:I5"/>
    <mergeCell ref="F5:G5"/>
    <mergeCell ref="D5:E5"/>
    <mergeCell ref="B19:B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629E-B14C-4007-8B70-8CF4437D34FF}">
  <sheetPr>
    <pageSetUpPr fitToPage="1"/>
  </sheetPr>
  <dimension ref="B2:S12"/>
  <sheetViews>
    <sheetView tabSelected="1" zoomScaleNormal="100" workbookViewId="0">
      <selection activeCell="I10" sqref="I10"/>
    </sheetView>
  </sheetViews>
  <sheetFormatPr defaultRowHeight="14.4" x14ac:dyDescent="0.3"/>
  <cols>
    <col min="1" max="1" width="1.33203125" customWidth="1"/>
    <col min="2" max="2" width="16.109375" customWidth="1"/>
    <col min="3" max="3" width="13.109375" customWidth="1"/>
    <col min="4" max="4" width="13.44140625" bestFit="1" customWidth="1"/>
    <col min="5" max="5" width="16.21875" customWidth="1"/>
    <col min="6" max="6" width="11.44140625" customWidth="1"/>
    <col min="7" max="7" width="16.109375" customWidth="1"/>
    <col min="8" max="8" width="11.44140625" customWidth="1"/>
    <col min="9" max="9" width="15.88671875" customWidth="1"/>
    <col min="10" max="10" width="11.44140625" customWidth="1"/>
    <col min="11" max="11" width="15" customWidth="1"/>
    <col min="12" max="12" width="11.44140625" customWidth="1"/>
    <col min="13" max="13" width="14.6640625" customWidth="1"/>
    <col min="14" max="14" width="11.44140625" customWidth="1"/>
    <col min="15" max="15" width="15.5546875" customWidth="1"/>
    <col min="16" max="16" width="11.44140625" customWidth="1"/>
    <col min="17" max="17" width="14.5546875" customWidth="1"/>
    <col min="18" max="18" width="14.21875" bestFit="1" customWidth="1"/>
  </cols>
  <sheetData>
    <row r="2" spans="2:19" ht="23.25" customHeight="1" x14ac:dyDescent="0.35">
      <c r="B2" s="49" t="s">
        <v>24</v>
      </c>
      <c r="C2" s="49"/>
      <c r="D2" s="49"/>
      <c r="E2" s="4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9" x14ac:dyDescent="0.3">
      <c r="B3" s="53" t="s">
        <v>16</v>
      </c>
      <c r="C3" s="54" t="s"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9" x14ac:dyDescent="0.3">
      <c r="B4" s="53"/>
      <c r="C4" s="55">
        <v>45657</v>
      </c>
      <c r="D4" s="56"/>
      <c r="E4" s="55">
        <v>46022</v>
      </c>
      <c r="F4" s="56"/>
      <c r="G4" s="57">
        <v>46203</v>
      </c>
      <c r="H4" s="58"/>
      <c r="I4" s="55">
        <v>46387</v>
      </c>
      <c r="J4" s="56"/>
      <c r="K4" s="55">
        <v>46752</v>
      </c>
      <c r="L4" s="56"/>
      <c r="M4" s="55">
        <v>47118</v>
      </c>
      <c r="N4" s="56"/>
      <c r="O4" s="55">
        <v>47483</v>
      </c>
      <c r="P4" s="56"/>
    </row>
    <row r="5" spans="2:19" ht="55.2" x14ac:dyDescent="0.3">
      <c r="B5" s="53"/>
      <c r="C5" s="59" t="s">
        <v>22</v>
      </c>
      <c r="D5" s="59" t="s">
        <v>23</v>
      </c>
      <c r="E5" s="59" t="s">
        <v>22</v>
      </c>
      <c r="F5" s="59" t="s">
        <v>23</v>
      </c>
      <c r="G5" s="60" t="s">
        <v>22</v>
      </c>
      <c r="H5" s="60" t="s">
        <v>23</v>
      </c>
      <c r="I5" s="59" t="s">
        <v>22</v>
      </c>
      <c r="J5" s="59" t="s">
        <v>23</v>
      </c>
      <c r="K5" s="59" t="s">
        <v>22</v>
      </c>
      <c r="L5" s="59" t="s">
        <v>23</v>
      </c>
      <c r="M5" s="59" t="s">
        <v>22</v>
      </c>
      <c r="N5" s="59" t="s">
        <v>23</v>
      </c>
      <c r="O5" s="59" t="s">
        <v>22</v>
      </c>
      <c r="P5" s="59" t="s">
        <v>23</v>
      </c>
      <c r="Q5" s="50"/>
    </row>
    <row r="6" spans="2:19" ht="25.5" customHeight="1" x14ac:dyDescent="0.3">
      <c r="B6" s="61" t="s">
        <v>18</v>
      </c>
      <c r="C6" s="51">
        <v>178500</v>
      </c>
      <c r="D6" s="62">
        <v>6.4909090909090902E-2</v>
      </c>
      <c r="E6" s="51">
        <v>1361000</v>
      </c>
      <c r="F6" s="62">
        <v>0.49490909090909091</v>
      </c>
      <c r="G6" s="52">
        <v>1361000</v>
      </c>
      <c r="H6" s="63">
        <v>0.49490909090909091</v>
      </c>
      <c r="I6" s="51">
        <v>1599000</v>
      </c>
      <c r="J6" s="62">
        <v>0.58145454545454545</v>
      </c>
      <c r="K6" s="51">
        <v>2571500</v>
      </c>
      <c r="L6" s="62">
        <v>0.93509090909090908</v>
      </c>
      <c r="M6" s="51">
        <v>2750000</v>
      </c>
      <c r="N6" s="62">
        <v>1</v>
      </c>
      <c r="O6" s="51">
        <v>2750000</v>
      </c>
      <c r="P6" s="62">
        <v>1</v>
      </c>
      <c r="R6" s="50"/>
      <c r="S6" s="50"/>
    </row>
    <row r="7" spans="2:19" ht="24.75" customHeight="1" x14ac:dyDescent="0.3">
      <c r="B7" s="61" t="s">
        <v>19</v>
      </c>
      <c r="C7" s="51">
        <v>0</v>
      </c>
      <c r="D7" s="62">
        <v>0</v>
      </c>
      <c r="E7" s="51">
        <v>224401</v>
      </c>
      <c r="F7" s="62">
        <v>0.42387717439143485</v>
      </c>
      <c r="G7" s="52">
        <v>224401</v>
      </c>
      <c r="H7" s="63">
        <v>0.42387717439143485</v>
      </c>
      <c r="I7" s="51">
        <v>529401</v>
      </c>
      <c r="J7" s="62">
        <v>1</v>
      </c>
      <c r="K7" s="51">
        <v>529401</v>
      </c>
      <c r="L7" s="62">
        <v>1</v>
      </c>
      <c r="M7" s="51">
        <v>529401</v>
      </c>
      <c r="N7" s="62">
        <v>1</v>
      </c>
      <c r="O7" s="51">
        <v>529401</v>
      </c>
      <c r="P7" s="62">
        <v>1</v>
      </c>
      <c r="R7" s="50"/>
      <c r="S7" s="50"/>
    </row>
    <row r="8" spans="2:19" ht="25.5" customHeight="1" x14ac:dyDescent="0.3">
      <c r="B8" s="61" t="s">
        <v>20</v>
      </c>
      <c r="C8" s="51">
        <v>0</v>
      </c>
      <c r="D8" s="62">
        <v>0</v>
      </c>
      <c r="E8" s="51">
        <v>0</v>
      </c>
      <c r="F8" s="62">
        <v>0</v>
      </c>
      <c r="G8" s="52">
        <v>0</v>
      </c>
      <c r="H8" s="63">
        <v>0</v>
      </c>
      <c r="I8" s="51">
        <v>1042227</v>
      </c>
      <c r="J8" s="62">
        <v>0.90453270058764457</v>
      </c>
      <c r="K8" s="51">
        <v>1152227</v>
      </c>
      <c r="L8" s="62">
        <v>1</v>
      </c>
      <c r="M8" s="51">
        <v>1152227</v>
      </c>
      <c r="N8" s="62">
        <v>1</v>
      </c>
      <c r="O8" s="51">
        <v>1152227</v>
      </c>
      <c r="P8" s="62">
        <v>1</v>
      </c>
      <c r="R8" s="50"/>
      <c r="S8" s="50"/>
    </row>
    <row r="9" spans="2:19" ht="25.5" customHeight="1" x14ac:dyDescent="0.3">
      <c r="B9" s="61" t="s">
        <v>83</v>
      </c>
      <c r="C9" s="51">
        <v>50000</v>
      </c>
      <c r="D9" s="62">
        <v>1</v>
      </c>
      <c r="E9" s="51">
        <v>50000</v>
      </c>
      <c r="F9" s="62">
        <v>1</v>
      </c>
      <c r="G9" s="52">
        <v>50000</v>
      </c>
      <c r="H9" s="63">
        <v>1</v>
      </c>
      <c r="I9" s="51">
        <v>50000</v>
      </c>
      <c r="J9" s="62">
        <v>1</v>
      </c>
      <c r="K9" s="51">
        <v>50000</v>
      </c>
      <c r="L9" s="62">
        <v>1</v>
      </c>
      <c r="M9" s="51">
        <v>50000</v>
      </c>
      <c r="N9" s="62">
        <v>1</v>
      </c>
      <c r="O9" s="51">
        <v>50000</v>
      </c>
      <c r="P9" s="62">
        <v>1</v>
      </c>
      <c r="R9" s="50"/>
      <c r="S9" s="50"/>
    </row>
    <row r="10" spans="2:19" ht="33.6" customHeight="1" x14ac:dyDescent="0.3">
      <c r="B10" s="70" t="s">
        <v>86</v>
      </c>
      <c r="C10" s="51">
        <v>0</v>
      </c>
      <c r="D10" s="62">
        <v>0</v>
      </c>
      <c r="E10" s="51">
        <v>27000</v>
      </c>
      <c r="F10" s="62">
        <v>1</v>
      </c>
      <c r="G10" s="52">
        <v>27000</v>
      </c>
      <c r="H10" s="63">
        <v>1</v>
      </c>
      <c r="I10" s="51">
        <v>27000</v>
      </c>
      <c r="J10" s="62">
        <v>1</v>
      </c>
      <c r="K10" s="51">
        <v>27000</v>
      </c>
      <c r="L10" s="62">
        <v>1</v>
      </c>
      <c r="M10" s="51">
        <v>27000</v>
      </c>
      <c r="N10" s="62">
        <v>1</v>
      </c>
      <c r="O10" s="51">
        <v>27000</v>
      </c>
      <c r="P10" s="62">
        <v>1</v>
      </c>
      <c r="R10" s="50"/>
      <c r="S10" s="50"/>
    </row>
    <row r="11" spans="2:19" ht="25.5" customHeight="1" x14ac:dyDescent="0.3">
      <c r="B11" s="61" t="s">
        <v>84</v>
      </c>
      <c r="C11" s="51">
        <v>0</v>
      </c>
      <c r="D11" s="62">
        <v>0</v>
      </c>
      <c r="E11" s="51">
        <v>0</v>
      </c>
      <c r="F11" s="62">
        <v>0</v>
      </c>
      <c r="G11" s="52">
        <v>0</v>
      </c>
      <c r="H11" s="63">
        <v>0</v>
      </c>
      <c r="I11" s="51">
        <v>110000</v>
      </c>
      <c r="J11" s="62">
        <v>1</v>
      </c>
      <c r="K11" s="51">
        <v>110000</v>
      </c>
      <c r="L11" s="62">
        <v>1</v>
      </c>
      <c r="M11" s="51">
        <v>110000</v>
      </c>
      <c r="N11" s="62">
        <v>1</v>
      </c>
      <c r="O11" s="51">
        <v>110000</v>
      </c>
      <c r="P11" s="62">
        <v>1</v>
      </c>
      <c r="R11" s="50"/>
      <c r="S11" s="50"/>
    </row>
    <row r="12" spans="2:19" ht="24.75" customHeight="1" x14ac:dyDescent="0.3">
      <c r="B12" s="64" t="s">
        <v>21</v>
      </c>
      <c r="C12" s="51">
        <v>228500</v>
      </c>
      <c r="D12" s="62">
        <v>4.9473566608958332E-2</v>
      </c>
      <c r="E12" s="51">
        <v>1662401</v>
      </c>
      <c r="F12" s="62">
        <v>0.35993394575185533</v>
      </c>
      <c r="G12" s="52">
        <v>1662401</v>
      </c>
      <c r="H12" s="65">
        <v>0.35993394575185533</v>
      </c>
      <c r="I12" s="51">
        <v>3357628</v>
      </c>
      <c r="J12" s="62">
        <v>0.72697519696325408</v>
      </c>
      <c r="K12" s="51">
        <v>4440128</v>
      </c>
      <c r="L12" s="62">
        <v>0.96135215912604344</v>
      </c>
      <c r="M12" s="51">
        <v>4618628</v>
      </c>
      <c r="N12" s="62">
        <v>1</v>
      </c>
      <c r="O12" s="51">
        <v>4618628</v>
      </c>
      <c r="P12" s="62">
        <v>1</v>
      </c>
    </row>
  </sheetData>
  <mergeCells count="10">
    <mergeCell ref="B2:E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6"/>
  <sheetViews>
    <sheetView workbookViewId="0">
      <selection activeCell="D17" sqref="D17"/>
    </sheetView>
  </sheetViews>
  <sheetFormatPr defaultRowHeight="14.4" x14ac:dyDescent="0.3"/>
  <cols>
    <col min="2" max="2" width="22.109375" customWidth="1"/>
    <col min="3" max="3" width="18.33203125" customWidth="1"/>
    <col min="4" max="4" width="17.44140625" customWidth="1"/>
    <col min="5" max="5" width="17.6640625" customWidth="1"/>
    <col min="6" max="6" width="18.5546875" customWidth="1"/>
  </cols>
  <sheetData>
    <row r="1" spans="2:7" x14ac:dyDescent="0.3">
      <c r="B1" s="6" t="s">
        <v>39</v>
      </c>
      <c r="C1" s="7"/>
      <c r="D1" s="7"/>
      <c r="E1" s="7"/>
      <c r="F1" s="7"/>
    </row>
    <row r="2" spans="2:7" ht="15" thickBot="1" x14ac:dyDescent="0.35">
      <c r="B2" s="7"/>
      <c r="C2" s="7"/>
      <c r="D2" s="7"/>
      <c r="E2" s="7"/>
      <c r="F2" s="7"/>
    </row>
    <row r="3" spans="2:7" ht="31.5" customHeight="1" thickBot="1" x14ac:dyDescent="0.35">
      <c r="B3" s="29" t="s">
        <v>25</v>
      </c>
      <c r="C3" s="30"/>
      <c r="D3" s="30"/>
      <c r="E3" s="30"/>
      <c r="F3" s="31"/>
      <c r="G3" s="1"/>
    </row>
    <row r="4" spans="2:7" ht="16.2" thickBot="1" x14ac:dyDescent="0.35">
      <c r="B4" s="32" t="s">
        <v>26</v>
      </c>
      <c r="C4" s="34" t="s">
        <v>27</v>
      </c>
      <c r="D4" s="35"/>
      <c r="E4" s="36"/>
      <c r="F4" s="2" t="s">
        <v>28</v>
      </c>
      <c r="G4" s="1"/>
    </row>
    <row r="5" spans="2:7" ht="16.2" thickBot="1" x14ac:dyDescent="0.35">
      <c r="B5" s="33"/>
      <c r="C5" s="3" t="s">
        <v>6</v>
      </c>
      <c r="D5" s="3" t="s">
        <v>30</v>
      </c>
      <c r="E5" s="3" t="s">
        <v>31</v>
      </c>
      <c r="F5" s="3" t="s">
        <v>29</v>
      </c>
      <c r="G5" s="1"/>
    </row>
    <row r="6" spans="2:7" ht="25.5" customHeight="1" x14ac:dyDescent="0.3">
      <c r="B6" s="4" t="s">
        <v>32</v>
      </c>
      <c r="C6" s="37">
        <v>2750000</v>
      </c>
      <c r="D6" s="37">
        <v>1152227</v>
      </c>
      <c r="E6" s="37">
        <v>529401</v>
      </c>
      <c r="F6" s="37">
        <f>C6+D6+E6</f>
        <v>4431628</v>
      </c>
      <c r="G6" s="1"/>
    </row>
    <row r="7" spans="2:7" ht="42" customHeight="1" x14ac:dyDescent="0.3">
      <c r="B7" s="5" t="s">
        <v>33</v>
      </c>
      <c r="C7" s="38"/>
      <c r="D7" s="38"/>
      <c r="E7" s="38"/>
      <c r="F7" s="38"/>
      <c r="G7" s="1"/>
    </row>
    <row r="8" spans="2:7" ht="16.2" thickBot="1" x14ac:dyDescent="0.35">
      <c r="B8" s="8"/>
      <c r="C8" s="39"/>
      <c r="D8" s="39"/>
      <c r="E8" s="39"/>
      <c r="F8" s="39"/>
      <c r="G8" s="1"/>
    </row>
    <row r="9" spans="2:7" ht="23.25" customHeight="1" x14ac:dyDescent="0.3">
      <c r="B9" s="4" t="s">
        <v>34</v>
      </c>
      <c r="C9" s="37">
        <v>612500</v>
      </c>
      <c r="D9" s="37">
        <v>93422</v>
      </c>
      <c r="E9" s="37">
        <v>93422</v>
      </c>
      <c r="F9" s="37">
        <f>C9+D9+E9</f>
        <v>799344</v>
      </c>
      <c r="G9" s="1"/>
    </row>
    <row r="10" spans="2:7" ht="51" customHeight="1" x14ac:dyDescent="0.3">
      <c r="B10" s="5" t="s">
        <v>35</v>
      </c>
      <c r="C10" s="38"/>
      <c r="D10" s="38"/>
      <c r="E10" s="38"/>
      <c r="F10" s="38"/>
      <c r="G10" s="1"/>
    </row>
    <row r="11" spans="2:7" ht="8.25" customHeight="1" thickBot="1" x14ac:dyDescent="0.35">
      <c r="B11" s="8"/>
      <c r="C11" s="39"/>
      <c r="D11" s="39"/>
      <c r="E11" s="39"/>
      <c r="F11" s="39"/>
      <c r="G11" s="1"/>
    </row>
    <row r="12" spans="2:7" ht="15.6" x14ac:dyDescent="0.3">
      <c r="B12" s="47" t="s">
        <v>36</v>
      </c>
      <c r="C12" s="37">
        <f>C6+C9</f>
        <v>3362500</v>
      </c>
      <c r="D12" s="37">
        <f t="shared" ref="D12:F12" si="0">D6+D9</f>
        <v>1245649</v>
      </c>
      <c r="E12" s="37">
        <f t="shared" si="0"/>
        <v>622823</v>
      </c>
      <c r="F12" s="37">
        <f t="shared" si="0"/>
        <v>5230972</v>
      </c>
      <c r="G12" s="1"/>
    </row>
    <row r="13" spans="2:7" ht="16.2" thickBot="1" x14ac:dyDescent="0.35">
      <c r="B13" s="48"/>
      <c r="C13" s="39"/>
      <c r="D13" s="39"/>
      <c r="E13" s="39"/>
      <c r="F13" s="39"/>
      <c r="G13" s="1"/>
    </row>
    <row r="14" spans="2:7" ht="33" customHeight="1" x14ac:dyDescent="0.3">
      <c r="B14" s="40" t="s">
        <v>37</v>
      </c>
      <c r="C14" s="41"/>
      <c r="D14" s="41"/>
      <c r="E14" s="41"/>
      <c r="F14" s="42"/>
      <c r="G14" s="46"/>
    </row>
    <row r="15" spans="2:7" ht="31.2" customHeight="1" thickBot="1" x14ac:dyDescent="0.35">
      <c r="B15" s="43" t="s">
        <v>38</v>
      </c>
      <c r="C15" s="44"/>
      <c r="D15" s="44"/>
      <c r="E15" s="44"/>
      <c r="F15" s="45"/>
      <c r="G15" s="46"/>
    </row>
    <row r="16" spans="2:7" x14ac:dyDescent="0.3">
      <c r="B16" s="7"/>
      <c r="C16" s="7"/>
      <c r="D16" s="7"/>
      <c r="E16" s="7"/>
      <c r="F16" s="7"/>
    </row>
  </sheetData>
  <mergeCells count="19">
    <mergeCell ref="B14:F14"/>
    <mergeCell ref="B15:F15"/>
    <mergeCell ref="G14:G15"/>
    <mergeCell ref="C9:C11"/>
    <mergeCell ref="D9:D11"/>
    <mergeCell ref="E9:E11"/>
    <mergeCell ref="F9:F11"/>
    <mergeCell ref="B12:B13"/>
    <mergeCell ref="C12:C13"/>
    <mergeCell ref="D12:D13"/>
    <mergeCell ref="E12:E13"/>
    <mergeCell ref="F12:F13"/>
    <mergeCell ref="B3:F3"/>
    <mergeCell ref="B4:B5"/>
    <mergeCell ref="C4:E4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0f2f53b-0fcc-47a3-9084-6cf0afe859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3" ma:contentTypeDescription="Utwórz nowy dokument." ma:contentTypeScope="" ma:versionID="505e44110dda2b7f685505be0c436e78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6088e9903a42bcf6b42247883ab5b38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63447-ECBD-406C-BAD8-4315A95BDB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58483B-9E03-4045-BAE6-01533D499E1F}">
  <ds:schemaRefs>
    <ds:schemaRef ds:uri="http://schemas.microsoft.com/office/infopath/2007/PartnerControls"/>
    <ds:schemaRef ds:uri="b8f5b921-71c1-423b-9ec9-1f24f3672a49"/>
    <ds:schemaRef ds:uri="http://purl.org/dc/terms/"/>
    <ds:schemaRef ds:uri="e0f2f53b-0fcc-47a3-9084-6cf0afe8595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BDE48C-C5A5-44E4-8145-5334D883E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plan działania</vt:lpstr>
      <vt:lpstr>plan finansowy</vt:lpstr>
      <vt:lpstr>budżet LSR</vt:lpstr>
      <vt:lpstr>'budżet LSR'!_Toc125471086</vt:lpstr>
      <vt:lpstr>'plan finansowy'!Obszar_wydruku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Marta Biernot</cp:lastModifiedBy>
  <cp:lastPrinted>2023-01-05T12:05:21Z</cp:lastPrinted>
  <dcterms:created xsi:type="dcterms:W3CDTF">2022-12-07T13:59:55Z</dcterms:created>
  <dcterms:modified xsi:type="dcterms:W3CDTF">2023-06-02T13:45:03Z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